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45" windowHeight="487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<sst xmlns="http://schemas.openxmlformats.org/spreadsheetml/2006/main" count="69" uniqueCount="60">
  <si>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итого</t>
  </si>
  <si>
    <t>отопление</t>
  </si>
  <si>
    <t>вода, стоки</t>
  </si>
  <si>
    <t>электротехн.</t>
  </si>
  <si>
    <t xml:space="preserve">итого </t>
  </si>
  <si>
    <t xml:space="preserve">ОТЧЕТ </t>
  </si>
  <si>
    <t xml:space="preserve">о результатах работы по обслуживанию  общего имущества </t>
  </si>
  <si>
    <t>исходные данные:</t>
  </si>
  <si>
    <t xml:space="preserve">год постройки </t>
  </si>
  <si>
    <t>количество этажей</t>
  </si>
  <si>
    <t>количество подъездов</t>
  </si>
  <si>
    <t>площадь подвала, м2</t>
  </si>
  <si>
    <t>материал стен</t>
  </si>
  <si>
    <t>кирпич</t>
  </si>
  <si>
    <t>количество квартир</t>
  </si>
  <si>
    <t>число жителей</t>
  </si>
  <si>
    <t>площадь квартир, м2</t>
  </si>
  <si>
    <t>Строительный объем, м3</t>
  </si>
  <si>
    <t>Благоустройство:</t>
  </si>
  <si>
    <t>центральное отопление</t>
  </si>
  <si>
    <t>электроснабжение</t>
  </si>
  <si>
    <t>холодное водоснабжение</t>
  </si>
  <si>
    <t xml:space="preserve">канализация </t>
  </si>
  <si>
    <t>центральное газоснабжение</t>
  </si>
  <si>
    <t>дымоудаление</t>
  </si>
  <si>
    <t>руб.</t>
  </si>
  <si>
    <t>услуги</t>
  </si>
  <si>
    <t xml:space="preserve">сальдо на </t>
  </si>
  <si>
    <t>начислено</t>
  </si>
  <si>
    <t>оплачено</t>
  </si>
  <si>
    <t>задол- сть</t>
  </si>
  <si>
    <t>объем</t>
  </si>
  <si>
    <t>населению</t>
  </si>
  <si>
    <t>населением</t>
  </si>
  <si>
    <t>населения</t>
  </si>
  <si>
    <t>выполн.</t>
  </si>
  <si>
    <t>работ</t>
  </si>
  <si>
    <t>5=2+3-4</t>
  </si>
  <si>
    <t>7=6-4</t>
  </si>
  <si>
    <t>техническое обслуживание</t>
  </si>
  <si>
    <t>текущий ремонт</t>
  </si>
  <si>
    <t>вывоз тбо</t>
  </si>
  <si>
    <t>многоквартирного дома по адресу: ул.Школьная    д.2</t>
  </si>
  <si>
    <t>нет</t>
  </si>
  <si>
    <t>тариф</t>
  </si>
  <si>
    <t xml:space="preserve">сумма </t>
  </si>
  <si>
    <t xml:space="preserve">экономии </t>
  </si>
  <si>
    <t>общерем.</t>
  </si>
  <si>
    <t xml:space="preserve">Текущий ремонт </t>
  </si>
  <si>
    <t>2015г.</t>
  </si>
  <si>
    <t>за  2016 год.</t>
  </si>
  <si>
    <t>01.06.2016г.</t>
  </si>
  <si>
    <t>прочие</t>
  </si>
  <si>
    <t>2016г.</t>
  </si>
  <si>
    <t>снег</t>
  </si>
  <si>
    <t>ок.двер.</t>
  </si>
  <si>
    <t>двери</t>
  </si>
  <si>
    <t>кв.6</t>
  </si>
  <si>
    <t>газ.тр</t>
  </si>
  <si>
    <t>урны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</si>
</sst>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-* #,##0.000_р_._-;\-* #,##0.000_р_._-;_-* &quot;-&quot;??_р_._-;_-@_-"/>
    <numFmt numFmtId="167" formatCode="_-* #,##0.0_р_._-;\-* #,##0.0_р_._-;_-* &quot;-&quot;??_р_._-;_-@_-"/>
    <numFmt numFmtId="168" formatCode="0.000"/>
    <numFmt numFmtId="169" formatCode="0.0000"/>
    <numFmt numFmtId="170" formatCode="_-* #,##0_р_._-;\-* #,##0_р_._-;_-* &quot;-&quot;??_р_._-;_-@_-"/>
    <numFmt numFmtId="171" formatCode="#,##0.00_р_."/>
  </numFmts>
  <fonts count="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1" fontId="2" fillId="0" borderId="3" xfId="0" applyNumberFormat="1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tabSelected="1" workbookViewId="0" topLeftCell="A22">
      <selection activeCell="K59" sqref="K59"/>
    </sheetView>
  </sheetViews>
  <sheetFormatPr defaultColWidth="9.00390625" defaultRowHeight="12.75"/>
  <cols>
    <col min="1" max="1" width="4.00390625" style="0" customWidth="1"/>
    <col min="9" max="9" width="10.00390625" style="0" customWidth="1"/>
  </cols>
  <sheetData>
    <row r="2" ht="12.75">
      <c r="F2" t="s">
        <v>5</v>
      </c>
    </row>
    <row r="3" ht="12.75">
      <c r="C3" t="s">
        <v>6</v>
      </c>
    </row>
    <row r="4" ht="12.75">
      <c r="C4" t="s">
        <v>42</v>
      </c>
    </row>
    <row r="5" ht="12.75">
      <c r="C5" t="s">
        <v>50</v>
      </c>
    </row>
    <row r="7" ht="12.75">
      <c r="B7" t="s">
        <v>7</v>
      </c>
    </row>
    <row r="8" spans="2:6" ht="12.75">
      <c r="B8" t="s">
        <v>8</v>
      </c>
      <c r="F8">
        <v>1973</v>
      </c>
    </row>
    <row r="9" spans="2:6" ht="12.75">
      <c r="B9" t="s">
        <v>9</v>
      </c>
      <c r="F9">
        <v>3</v>
      </c>
    </row>
    <row r="10" spans="2:6" ht="12.75">
      <c r="B10" t="s">
        <v>10</v>
      </c>
      <c r="F10">
        <v>2</v>
      </c>
    </row>
    <row r="11" spans="2:6" ht="12.75">
      <c r="B11" t="s">
        <v>11</v>
      </c>
      <c r="F11" t="s">
        <v>43</v>
      </c>
    </row>
    <row r="12" spans="2:6" ht="12.75">
      <c r="B12" t="s">
        <v>12</v>
      </c>
      <c r="F12" t="s">
        <v>13</v>
      </c>
    </row>
    <row r="13" spans="2:6" ht="12.75">
      <c r="B13" t="s">
        <v>14</v>
      </c>
      <c r="F13">
        <v>24</v>
      </c>
    </row>
    <row r="14" spans="2:6" ht="12.75">
      <c r="B14" t="s">
        <v>15</v>
      </c>
      <c r="F14">
        <v>45</v>
      </c>
    </row>
    <row r="15" spans="2:6" ht="12.75">
      <c r="B15" t="s">
        <v>16</v>
      </c>
      <c r="F15">
        <v>1108.2</v>
      </c>
    </row>
    <row r="16" spans="2:6" ht="12.75">
      <c r="B16" t="s">
        <v>17</v>
      </c>
      <c r="F16">
        <v>4473</v>
      </c>
    </row>
    <row r="17" ht="12.75">
      <c r="B17" t="s">
        <v>18</v>
      </c>
    </row>
    <row r="18" ht="12.75">
      <c r="E18" t="s">
        <v>19</v>
      </c>
    </row>
    <row r="19" ht="12.75">
      <c r="E19" t="s">
        <v>20</v>
      </c>
    </row>
    <row r="20" ht="12.75">
      <c r="E20" t="s">
        <v>21</v>
      </c>
    </row>
    <row r="21" ht="12.75">
      <c r="E21" t="s">
        <v>22</v>
      </c>
    </row>
    <row r="22" ht="12.75">
      <c r="E22" t="s">
        <v>23</v>
      </c>
    </row>
    <row r="23" ht="12.75">
      <c r="E23" t="s">
        <v>24</v>
      </c>
    </row>
    <row r="24" spans="2:10" ht="12.75">
      <c r="B24" s="18"/>
      <c r="C24" s="18"/>
      <c r="D24" s="18"/>
      <c r="E24" s="18"/>
      <c r="F24" s="18"/>
      <c r="G24" s="18"/>
      <c r="H24" s="18"/>
      <c r="I24" s="18" t="s">
        <v>25</v>
      </c>
      <c r="J24" s="18"/>
    </row>
    <row r="25" spans="2:10" ht="12.75">
      <c r="B25" s="20" t="s">
        <v>26</v>
      </c>
      <c r="C25" s="21"/>
      <c r="D25" s="21"/>
      <c r="E25" s="20" t="s">
        <v>27</v>
      </c>
      <c r="F25" s="16" t="s">
        <v>28</v>
      </c>
      <c r="G25" s="21" t="s">
        <v>29</v>
      </c>
      <c r="H25" s="16" t="s">
        <v>30</v>
      </c>
      <c r="I25" s="21" t="s">
        <v>31</v>
      </c>
      <c r="J25" s="16" t="s">
        <v>45</v>
      </c>
    </row>
    <row r="26" spans="2:10" ht="12.75">
      <c r="B26" s="22"/>
      <c r="C26" s="19"/>
      <c r="D26" s="19"/>
      <c r="E26" s="22" t="s">
        <v>51</v>
      </c>
      <c r="F26" s="17" t="s">
        <v>32</v>
      </c>
      <c r="G26" s="19" t="s">
        <v>33</v>
      </c>
      <c r="H26" s="17" t="s">
        <v>34</v>
      </c>
      <c r="I26" s="19" t="s">
        <v>35</v>
      </c>
      <c r="J26" s="17" t="s">
        <v>46</v>
      </c>
    </row>
    <row r="27" spans="1:10" ht="12.75">
      <c r="A27" s="11"/>
      <c r="B27" s="24"/>
      <c r="C27" s="25"/>
      <c r="D27" s="25"/>
      <c r="E27" s="24"/>
      <c r="F27" s="26"/>
      <c r="G27" s="25"/>
      <c r="H27" s="26"/>
      <c r="I27" s="25" t="s">
        <v>36</v>
      </c>
      <c r="J27" s="27" t="s">
        <v>25</v>
      </c>
    </row>
    <row r="28" spans="1:10" ht="12.75">
      <c r="A28" s="11"/>
      <c r="B28" s="30">
        <v>1</v>
      </c>
      <c r="C28" s="31"/>
      <c r="D28" s="32"/>
      <c r="E28" s="30">
        <v>2</v>
      </c>
      <c r="F28" s="33">
        <v>3</v>
      </c>
      <c r="G28" s="31">
        <v>4</v>
      </c>
      <c r="H28" s="33" t="s">
        <v>37</v>
      </c>
      <c r="I28" s="31">
        <v>6</v>
      </c>
      <c r="J28" s="34" t="s">
        <v>38</v>
      </c>
    </row>
    <row r="29" spans="1:10" ht="12.75">
      <c r="A29" s="11"/>
      <c r="B29" s="54" t="s">
        <v>39</v>
      </c>
      <c r="C29" s="55"/>
      <c r="D29" s="56"/>
      <c r="E29" s="28">
        <v>4526</v>
      </c>
      <c r="F29" s="35">
        <v>41852</v>
      </c>
      <c r="G29" s="29">
        <v>37336</v>
      </c>
      <c r="H29" s="35">
        <f>E29+F29-G29</f>
        <v>9042</v>
      </c>
      <c r="I29" s="43">
        <f>F29</f>
        <v>41852</v>
      </c>
      <c r="J29" s="48">
        <f>I29-G29</f>
        <v>4516</v>
      </c>
    </row>
    <row r="30" spans="1:11" ht="12.75">
      <c r="A30" s="7"/>
      <c r="B30" s="36" t="s">
        <v>40</v>
      </c>
      <c r="C30" s="37"/>
      <c r="D30" s="38"/>
      <c r="E30" s="39">
        <v>5029</v>
      </c>
      <c r="F30" s="34">
        <v>46502</v>
      </c>
      <c r="G30" s="37">
        <v>41484</v>
      </c>
      <c r="H30" s="40">
        <f>E30+F30-G30</f>
        <v>10047</v>
      </c>
      <c r="I30" s="41">
        <v>18995</v>
      </c>
      <c r="J30" s="42">
        <f>I30-G30</f>
        <v>-22489</v>
      </c>
      <c r="K30" s="15"/>
    </row>
    <row r="31" spans="2:10" ht="12.75">
      <c r="B31" s="22" t="s">
        <v>41</v>
      </c>
      <c r="C31" s="19"/>
      <c r="D31" s="23"/>
      <c r="E31" s="22">
        <v>1988</v>
      </c>
      <c r="F31" s="17">
        <v>19151</v>
      </c>
      <c r="G31" s="19">
        <v>17297</v>
      </c>
      <c r="H31" s="17">
        <f>E31+F31-G31</f>
        <v>3842</v>
      </c>
      <c r="I31" s="44">
        <f>F31</f>
        <v>19151</v>
      </c>
      <c r="J31" s="47">
        <f>I31-G31</f>
        <v>1854</v>
      </c>
    </row>
    <row r="32" spans="2:10" ht="12.75">
      <c r="B32" s="20" t="s">
        <v>52</v>
      </c>
      <c r="C32" s="21"/>
      <c r="D32" s="49"/>
      <c r="E32" s="20">
        <v>0</v>
      </c>
      <c r="F32" s="16">
        <v>200</v>
      </c>
      <c r="G32" s="21">
        <v>0</v>
      </c>
      <c r="H32" s="16">
        <f>E32+F32-G32</f>
        <v>200</v>
      </c>
      <c r="I32" s="50">
        <v>200</v>
      </c>
      <c r="J32" s="48"/>
    </row>
    <row r="33" spans="2:10" ht="12.75">
      <c r="B33" s="39" t="s">
        <v>4</v>
      </c>
      <c r="C33" s="37"/>
      <c r="D33" s="38"/>
      <c r="E33" s="39">
        <f aca="true" t="shared" si="0" ref="E33:J33">SUM(E29:E31)</f>
        <v>11543</v>
      </c>
      <c r="F33" s="34">
        <f t="shared" si="0"/>
        <v>107505</v>
      </c>
      <c r="G33" s="37">
        <f t="shared" si="0"/>
        <v>96117</v>
      </c>
      <c r="H33" s="34">
        <f>SUM(H29:H32)</f>
        <v>23131</v>
      </c>
      <c r="I33" s="45">
        <f t="shared" si="0"/>
        <v>79998</v>
      </c>
      <c r="J33" s="42">
        <f t="shared" si="0"/>
        <v>-16119</v>
      </c>
    </row>
    <row r="34" spans="2:10" ht="12.75">
      <c r="B34" s="18"/>
      <c r="C34" s="18"/>
      <c r="D34" s="18"/>
      <c r="E34" s="18"/>
      <c r="F34" s="18"/>
      <c r="G34" s="18"/>
      <c r="H34" s="18"/>
      <c r="I34" s="18"/>
      <c r="J34" s="18"/>
    </row>
    <row r="35" spans="2:10" ht="12.75">
      <c r="B35" s="18"/>
      <c r="C35" s="18"/>
      <c r="D35" s="18"/>
      <c r="E35" s="18"/>
      <c r="F35" s="18" t="s">
        <v>48</v>
      </c>
      <c r="G35" s="18"/>
      <c r="H35" s="18"/>
      <c r="I35" s="18"/>
      <c r="J35" s="18"/>
    </row>
    <row r="36" spans="2:10" ht="12.75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2.75">
      <c r="B37" s="18"/>
      <c r="C37" s="18"/>
      <c r="D37" s="18"/>
      <c r="E37" s="18"/>
      <c r="F37" s="18" t="s">
        <v>49</v>
      </c>
      <c r="G37" s="18"/>
      <c r="H37" s="18"/>
      <c r="I37" s="18" t="s">
        <v>44</v>
      </c>
      <c r="J37" s="46">
        <v>5</v>
      </c>
    </row>
    <row r="38" spans="1:13" ht="12.75">
      <c r="A38" s="1"/>
      <c r="B38" s="57" t="s">
        <v>47</v>
      </c>
      <c r="C38" s="58"/>
      <c r="D38" s="57" t="s">
        <v>1</v>
      </c>
      <c r="E38" s="58"/>
      <c r="F38" s="5" t="s">
        <v>2</v>
      </c>
      <c r="G38" s="6"/>
      <c r="H38" s="57" t="s">
        <v>3</v>
      </c>
      <c r="I38" s="59"/>
      <c r="J38" s="58"/>
      <c r="K38" s="3" t="s">
        <v>0</v>
      </c>
      <c r="L38" s="57"/>
      <c r="M38" s="58"/>
    </row>
    <row r="39" spans="1:13" ht="12.75">
      <c r="A39" s="2"/>
      <c r="B39" s="3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</row>
    <row r="40" spans="1:11" ht="12.75">
      <c r="A40" s="3"/>
      <c r="B40" s="12"/>
      <c r="C40" s="1"/>
      <c r="D40" s="7"/>
      <c r="E40" s="1"/>
      <c r="F40" s="7"/>
      <c r="G40" s="1"/>
      <c r="H40" s="7"/>
      <c r="I40" s="2"/>
      <c r="J40" s="1"/>
      <c r="K40" s="8"/>
    </row>
    <row r="41" spans="1:11" ht="12.75">
      <c r="A41" s="3"/>
      <c r="B41" s="4"/>
      <c r="C41" s="3"/>
      <c r="D41" s="4"/>
      <c r="E41" s="3"/>
      <c r="F41" s="4"/>
      <c r="G41" s="3"/>
      <c r="H41" s="4"/>
      <c r="I41" s="3"/>
      <c r="J41" s="3"/>
      <c r="K41" s="6"/>
    </row>
    <row r="42" spans="1:13" ht="12.75">
      <c r="A42" s="9" t="s">
        <v>0</v>
      </c>
      <c r="B42" s="13"/>
      <c r="C42" s="9">
        <f>SUM(C40:C41)</f>
        <v>0</v>
      </c>
      <c r="D42" s="13"/>
      <c r="E42" s="9">
        <f>SUM(E39:E41)</f>
        <v>0</v>
      </c>
      <c r="F42" s="13"/>
      <c r="G42" s="9">
        <f>SUM(G40:G41)</f>
        <v>0</v>
      </c>
      <c r="H42" s="13"/>
      <c r="I42" s="9"/>
      <c r="J42" s="9"/>
      <c r="K42" s="14">
        <f>C42+E42+G42+J42</f>
        <v>0</v>
      </c>
      <c r="L42" s="10"/>
      <c r="M42" s="10"/>
    </row>
    <row r="43" spans="2:10" ht="12.75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2.7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12.75">
      <c r="B45" s="18"/>
      <c r="C45" s="18"/>
      <c r="D45" s="18"/>
      <c r="E45" s="18"/>
      <c r="F45" s="18" t="s">
        <v>53</v>
      </c>
      <c r="G45" s="18"/>
      <c r="H45" s="18"/>
      <c r="I45" s="18" t="s">
        <v>44</v>
      </c>
      <c r="J45" s="46">
        <v>5</v>
      </c>
    </row>
    <row r="46" spans="1:11" ht="12.75">
      <c r="A46" s="1"/>
      <c r="B46" s="57" t="s">
        <v>47</v>
      </c>
      <c r="C46" s="58"/>
      <c r="D46" s="57" t="s">
        <v>1</v>
      </c>
      <c r="E46" s="58"/>
      <c r="F46" s="5" t="s">
        <v>2</v>
      </c>
      <c r="G46" s="6"/>
      <c r="H46" s="57" t="s">
        <v>3</v>
      </c>
      <c r="I46" s="59"/>
      <c r="J46" s="58"/>
      <c r="K46" s="3" t="s">
        <v>0</v>
      </c>
    </row>
    <row r="47" spans="1:11" ht="12.75">
      <c r="A47" s="2"/>
      <c r="B47" s="3"/>
      <c r="C47" s="3"/>
      <c r="D47" s="3"/>
      <c r="E47" s="3"/>
      <c r="F47" s="3"/>
      <c r="G47" s="3"/>
      <c r="H47" s="5"/>
      <c r="I47" s="3"/>
      <c r="J47" s="3"/>
      <c r="K47" s="3"/>
    </row>
    <row r="48" spans="1:11" ht="12.75">
      <c r="A48" s="3">
        <v>1</v>
      </c>
      <c r="B48" s="12" t="s">
        <v>54</v>
      </c>
      <c r="C48" s="1">
        <v>1752</v>
      </c>
      <c r="D48" s="7"/>
      <c r="E48" s="1"/>
      <c r="F48" s="7"/>
      <c r="G48" s="1"/>
      <c r="H48" s="7"/>
      <c r="I48" s="2"/>
      <c r="J48" s="1"/>
      <c r="K48" s="8"/>
    </row>
    <row r="49" spans="1:11" ht="12.75">
      <c r="A49" s="3">
        <v>5</v>
      </c>
      <c r="B49" s="12" t="s">
        <v>58</v>
      </c>
      <c r="C49" s="1">
        <v>1430</v>
      </c>
      <c r="D49" s="7"/>
      <c r="E49" s="1"/>
      <c r="F49" s="7"/>
      <c r="G49" s="1"/>
      <c r="H49" s="7"/>
      <c r="I49" s="2"/>
      <c r="J49" s="1"/>
      <c r="K49" s="8"/>
    </row>
    <row r="50" spans="1:11" ht="12.75">
      <c r="A50" s="3">
        <v>5</v>
      </c>
      <c r="B50" s="4"/>
      <c r="C50" s="3">
        <v>3081</v>
      </c>
      <c r="D50" s="4"/>
      <c r="E50" s="3"/>
      <c r="F50" s="4"/>
      <c r="G50" s="3"/>
      <c r="H50" s="4"/>
      <c r="I50" s="3"/>
      <c r="J50" s="3"/>
      <c r="K50" s="6"/>
    </row>
    <row r="51" spans="1:11" ht="12.75">
      <c r="A51" s="51">
        <v>8</v>
      </c>
      <c r="B51" s="52" t="s">
        <v>55</v>
      </c>
      <c r="C51" s="51">
        <v>3789</v>
      </c>
      <c r="D51" s="52"/>
      <c r="E51" s="51"/>
      <c r="F51" s="52"/>
      <c r="G51" s="51"/>
      <c r="H51" s="52"/>
      <c r="I51" s="51"/>
      <c r="J51" s="51"/>
      <c r="K51" s="53"/>
    </row>
    <row r="52" spans="1:11" ht="12.75">
      <c r="A52" s="51">
        <v>9</v>
      </c>
      <c r="B52" s="52" t="s">
        <v>56</v>
      </c>
      <c r="C52" s="51">
        <v>4010</v>
      </c>
      <c r="D52" s="52"/>
      <c r="E52" s="51"/>
      <c r="F52" s="52"/>
      <c r="G52" s="51"/>
      <c r="H52" s="52"/>
      <c r="I52" s="51"/>
      <c r="J52" s="51"/>
      <c r="K52" s="53"/>
    </row>
    <row r="53" spans="1:11" ht="12.75">
      <c r="A53" s="51">
        <v>12</v>
      </c>
      <c r="B53" s="52"/>
      <c r="C53" s="51"/>
      <c r="D53" s="52" t="s">
        <v>57</v>
      </c>
      <c r="E53" s="51">
        <v>976</v>
      </c>
      <c r="F53" s="52"/>
      <c r="G53" s="51"/>
      <c r="H53" s="52"/>
      <c r="I53" s="51"/>
      <c r="J53" s="51"/>
      <c r="K53" s="53"/>
    </row>
    <row r="54" spans="1:11" ht="12.75">
      <c r="A54" s="51">
        <v>7</v>
      </c>
      <c r="B54" s="52" t="s">
        <v>59</v>
      </c>
      <c r="C54" s="51">
        <v>3957</v>
      </c>
      <c r="D54" s="52"/>
      <c r="E54" s="51"/>
      <c r="F54" s="52"/>
      <c r="G54" s="51"/>
      <c r="H54" s="52"/>
      <c r="I54" s="51"/>
      <c r="J54" s="51"/>
      <c r="K54" s="53"/>
    </row>
    <row r="55" spans="1:11" ht="12.75">
      <c r="A55" s="9" t="s">
        <v>0</v>
      </c>
      <c r="B55" s="13"/>
      <c r="C55" s="9">
        <f>SUM(C48:C54)</f>
        <v>18019</v>
      </c>
      <c r="D55" s="13"/>
      <c r="E55" s="9">
        <f>SUM(E48:E54)</f>
        <v>976</v>
      </c>
      <c r="F55" s="13"/>
      <c r="G55" s="9">
        <f>SUM(G48:G50)</f>
        <v>0</v>
      </c>
      <c r="H55" s="13"/>
      <c r="I55" s="9"/>
      <c r="J55" s="9"/>
      <c r="K55" s="14">
        <f>C55+E55+G55+J55</f>
        <v>18995</v>
      </c>
    </row>
    <row r="58" ht="12.75">
      <c r="K58">
        <f>K42+K55</f>
        <v>18995</v>
      </c>
    </row>
  </sheetData>
  <mergeCells count="8">
    <mergeCell ref="L38:M38"/>
    <mergeCell ref="B46:C46"/>
    <mergeCell ref="D46:E46"/>
    <mergeCell ref="H46:J46"/>
    <mergeCell ref="B29:D29"/>
    <mergeCell ref="B38:C38"/>
    <mergeCell ref="D38:E38"/>
    <mergeCell ref="H38:J38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Митракова Н.А.</dc:creator>
  <cp:keywords/>
  <dc:description/>
  <cp:lastModifiedBy>1</cp:lastModifiedBy>
  <cp:lastPrinted>2017-01-27T04:39:45Z</cp:lastPrinted>
  <dcterms:created xsi:type="dcterms:W3CDTF">2005-12-30T06:03:02Z</dcterms:created>
  <dcterms:modified xsi:type="dcterms:W3CDTF">2017-01-27T04:40:11Z</dcterms:modified>
  <cp:category/>
  <cp:version/>
  <cp:contentType/>
  <cp:contentStatus/>
</cp:coreProperties>
</file>